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000" windowHeight="80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<sst xmlns="http://schemas.openxmlformats.org/spreadsheetml/2006/main" count="161" uniqueCount="117">
  <si>
    <t>Item</t>
  </si>
  <si>
    <t>Descripción</t>
  </si>
  <si>
    <t>Und.</t>
  </si>
  <si>
    <t>Metrado</t>
  </si>
  <si>
    <t>Precio (S/.)</t>
  </si>
  <si>
    <t>Parcial (S/.)</t>
  </si>
  <si>
    <t>1</t>
  </si>
  <si>
    <t>OBRAS PROVISIONALES</t>
  </si>
  <si>
    <t>1.01</t>
  </si>
  <si>
    <t xml:space="preserve">   CARTEL DE IDENTIFICACION DE LA OBRA DE 2.40 M X 3.60 M</t>
  </si>
  <si>
    <t>und</t>
  </si>
  <si>
    <t>1.02</t>
  </si>
  <si>
    <t xml:space="preserve">   SERVICIOS HIGIÉNICOS PROVISIONALES</t>
  </si>
  <si>
    <t>1.03</t>
  </si>
  <si>
    <t xml:space="preserve">   ALMACÉN, OFICINAS=]</t>
  </si>
  <si>
    <t>m2</t>
  </si>
  <si>
    <t>1.04</t>
  </si>
  <si>
    <t xml:space="preserve">   MOVILIZACION Y DESMOVILIZACION DE MAQUINARIA Y EQUIPOS</t>
  </si>
  <si>
    <t>glb</t>
  </si>
  <si>
    <t>1.05</t>
  </si>
  <si>
    <t xml:space="preserve">   SEÑALIZACION TEMPORAL</t>
  </si>
  <si>
    <t>2</t>
  </si>
  <si>
    <t>SEGUROS Y SALUD EN EL TRABAJO</t>
  </si>
  <si>
    <t>2.01</t>
  </si>
  <si>
    <t xml:space="preserve">   SEGURIDAD Y SALUD EN EL TRABAJO</t>
  </si>
  <si>
    <t>3</t>
  </si>
  <si>
    <t xml:space="preserve">MITIGACION AMBIENTAL </t>
  </si>
  <si>
    <t>3.01</t>
  </si>
  <si>
    <t xml:space="preserve">   MITIGACION AMBIENTAL</t>
  </si>
  <si>
    <t>4</t>
  </si>
  <si>
    <t>TRABAJOS PRELIMINARES</t>
  </si>
  <si>
    <t>4.01</t>
  </si>
  <si>
    <t xml:space="preserve">   TRAZO DE NIVELES Y REPLANTEO</t>
  </si>
  <si>
    <t>4.02</t>
  </si>
  <si>
    <t xml:space="preserve">   DEMOLICION DE PAVIMENTO ASFALTICO</t>
  </si>
  <si>
    <t>4.03</t>
  </si>
  <si>
    <t xml:space="preserve">   DEMOLICION DE PAVIMENTO DE CONCRETO</t>
  </si>
  <si>
    <t>4.04</t>
  </si>
  <si>
    <t xml:space="preserve">   DEMOLICION DE SARDINEL DE CONCRETO</t>
  </si>
  <si>
    <t>m</t>
  </si>
  <si>
    <t>5</t>
  </si>
  <si>
    <t>MOVIMIENTO DE TIERRAS</t>
  </si>
  <si>
    <t>5.01</t>
  </si>
  <si>
    <t xml:space="preserve">   CORTE DE MATERIAL SUELTO MANUAL</t>
  </si>
  <si>
    <t>m3</t>
  </si>
  <si>
    <t>5.02</t>
  </si>
  <si>
    <t xml:space="preserve">   CORTE DE MATERIAL SUELTO CON EQUIPO</t>
  </si>
  <si>
    <t>5.03</t>
  </si>
  <si>
    <t xml:space="preserve">   PERFILADO Y COMPACTADO MANUAL EN ZONAS DE CORTE</t>
  </si>
  <si>
    <t>5.04</t>
  </si>
  <si>
    <t xml:space="preserve">   PERFILADO Y COMPACTADO CON EQUIPO EN ZONAS DE CORTE</t>
  </si>
  <si>
    <t>5.05</t>
  </si>
  <si>
    <t xml:space="preserve">   BASE COMPACTADA MANUAL H=0.20 m</t>
  </si>
  <si>
    <t>5.06</t>
  </si>
  <si>
    <t xml:space="preserve">   BASE COMPACTADA CON EQUIPO H=0.20 m</t>
  </si>
  <si>
    <t>5.07</t>
  </si>
  <si>
    <t xml:space="preserve">   ELIMINACION MATERIAL EXCEDENTE C/MAQUINA</t>
  </si>
  <si>
    <t>6</t>
  </si>
  <si>
    <t>BACHEO</t>
  </si>
  <si>
    <t>6.01</t>
  </si>
  <si>
    <t xml:space="preserve">   IMPRIMADO</t>
  </si>
  <si>
    <t>6.02</t>
  </si>
  <si>
    <t xml:space="preserve">   CARPETA ASFALTICA EN FRIO DE 2"</t>
  </si>
  <si>
    <t>7</t>
  </si>
  <si>
    <t>SLURRY SEAL</t>
  </si>
  <si>
    <t>7.01</t>
  </si>
  <si>
    <t xml:space="preserve">   SLURRY SEAL NIVELANTE </t>
  </si>
  <si>
    <t>7.02</t>
  </si>
  <si>
    <t xml:space="preserve">   SLURRY SEAL 1"</t>
  </si>
  <si>
    <t>8</t>
  </si>
  <si>
    <t xml:space="preserve">LOSA DE CONCRETO </t>
  </si>
  <si>
    <t>8.01</t>
  </si>
  <si>
    <t xml:space="preserve">   LOSA DE CONCRETO F'C=210 kg/cm2 H=0.20 m</t>
  </si>
  <si>
    <t>8.02</t>
  </si>
  <si>
    <t xml:space="preserve">   ENCOFRADO Y DESENCOFRADO DE LOSA DE CONCRETO</t>
  </si>
  <si>
    <t>8.03</t>
  </si>
  <si>
    <t xml:space="preserve">   JUNTA DE DILATACION ASFALTICA</t>
  </si>
  <si>
    <t>8.04</t>
  </si>
  <si>
    <t xml:space="preserve">   CURADO DE CONCRETO CON ADITIVO CURADOR</t>
  </si>
  <si>
    <t>9</t>
  </si>
  <si>
    <t>SARDINELES</t>
  </si>
  <si>
    <t>9.01</t>
  </si>
  <si>
    <t xml:space="preserve">   SARDINEL CONCRETO f'c=175 kg/cm2</t>
  </si>
  <si>
    <t>9.02</t>
  </si>
  <si>
    <t xml:space="preserve">   SARDINEL ENCOFRADO Y DESENCOFRADO</t>
  </si>
  <si>
    <t>9.03</t>
  </si>
  <si>
    <t>9.04</t>
  </si>
  <si>
    <t>9.05</t>
  </si>
  <si>
    <t xml:space="preserve">   RESANE SARDINEL DE CONCRETO</t>
  </si>
  <si>
    <t>0</t>
  </si>
  <si>
    <t>VEREDAS DE CONCRETO</t>
  </si>
  <si>
    <t>0.01</t>
  </si>
  <si>
    <t xml:space="preserve">   RESANE DE VEREDAS DE CONCRETO</t>
  </si>
  <si>
    <t>RAMPAS DE CONCRETO</t>
  </si>
  <si>
    <t xml:space="preserve">   RESANE DERAMPAS DE CONCRETO</t>
  </si>
  <si>
    <t>PINTURA</t>
  </si>
  <si>
    <t xml:space="preserve">   PINTURA EN SARDINELES</t>
  </si>
  <si>
    <t>2.02</t>
  </si>
  <si>
    <t xml:space="preserve">   PASES PEATONALES</t>
  </si>
  <si>
    <t>2.03</t>
  </si>
  <si>
    <t xml:space="preserve">   FLECHAS DIRECCTONALES</t>
  </si>
  <si>
    <t>VARIOS</t>
  </si>
  <si>
    <t xml:space="preserve">   LIMPIEZA FINAL DE OBRA</t>
  </si>
  <si>
    <t>CRONOGRAMA VALORIZADO DE OBRA</t>
  </si>
  <si>
    <t xml:space="preserve">PROYECTO: REHABILITACION DE LA AVENIDA EGUIGUREN ENTRE PUENTE INDEPENDENCIA Y AV. SULLANA EN EL DISTRITO DE PIURA, PROVINCIA DE PIURA </t>
  </si>
  <si>
    <t>CLIENTE: MUNICIPALIDA PROVINCIAL DE PIURA</t>
  </si>
  <si>
    <t>LUGAR: PIURA - PIURA - PIURA                                                             FECHA: 13/07/2020</t>
  </si>
  <si>
    <t>DURACION 30 DIAS CALENDARIO</t>
  </si>
  <si>
    <t>MES 1</t>
  </si>
  <si>
    <t>COSTO DIRECTO</t>
  </si>
  <si>
    <t>GASTOS GENERALES 10%</t>
  </si>
  <si>
    <t>UTILIDADES 10%</t>
  </si>
  <si>
    <t>=============================</t>
  </si>
  <si>
    <t>SUB TOTAL</t>
  </si>
  <si>
    <t>IGV 18%</t>
  </si>
  <si>
    <t>PRESUPUESTO TOTAL</t>
  </si>
  <si>
    <t>===========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</si>
</sst>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S/-280A]* #,##0.00_-;\-[$S/-280A]* #,##0.00_-;_-[$S/-280A]* &quot;-&quot;??_-;_-@_-"/>
  </numFmts>
  <fonts count="43">
    <font>
      <sz val="8"/>
      <name val="Arial"/>
      <family val="0"/>
    </font>
    <font>
      <sz val="10"/>
      <name val="Arial"/>
      <family val="0"/>
    </font>
    <font>
      <sz val="8"/>
      <color indexed="10"/>
      <name val="Arial"/>
      <family val="0"/>
    </font>
    <font>
      <b/>
      <sz val="22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0"/>
    </font>
    <font>
      <u val="single"/>
      <sz val="8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172" fontId="0" fillId="0" borderId="10" xfId="0" applyNumberFormat="1" applyFont="1" applyBorder="1" applyAlignment="1" applyProtection="1">
      <alignment vertical="center"/>
      <protection locked="0"/>
    </xf>
    <xf numFmtId="172" fontId="0" fillId="0" borderId="10" xfId="0" applyNumberFormat="1" applyBorder="1" applyAlignment="1">
      <alignment vertical="center"/>
    </xf>
    <xf numFmtId="172" fontId="2" fillId="0" borderId="10" xfId="0" applyNumberFormat="1" applyFont="1" applyBorder="1" applyAlignment="1" applyProtection="1">
      <alignment vertical="center"/>
      <protection locked="0"/>
    </xf>
    <xf numFmtId="172" fontId="0" fillId="0" borderId="0" xfId="0" applyNumberFormat="1" applyAlignment="1">
      <alignment vertical="center"/>
    </xf>
    <xf numFmtId="172" fontId="0" fillId="0" borderId="10" xfId="0" applyNumberFormat="1" applyBorder="1" applyAlignment="1" quotePrefix="1">
      <alignment vertical="center"/>
    </xf>
    <xf numFmtId="0" fontId="4" fillId="0" borderId="0" xfId="0" applyFont="1" applyAlignment="1">
      <alignment vertical="center"/>
    </xf>
    <xf numFmtId="0" fontId="4" fillId="23" borderId="10" xfId="0" applyFont="1" applyFill="1" applyBorder="1" applyAlignment="1" applyProtection="1">
      <alignment horizontal="center" vertical="top"/>
      <protection locked="0"/>
    </xf>
    <xf numFmtId="4" fontId="4" fillId="23" borderId="10" xfId="0" applyNumberFormat="1" applyFont="1" applyFill="1" applyBorder="1" applyAlignment="1" applyProtection="1">
      <alignment horizontal="center" vertical="top"/>
      <protection locked="0"/>
    </xf>
    <xf numFmtId="0" fontId="4" fillId="23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53" sqref="K53"/>
    </sheetView>
  </sheetViews>
  <sheetFormatPr defaultColWidth="9.16015625" defaultRowHeight="11.25"/>
  <cols>
    <col min="1" max="1" width="4.5" style="0" bestFit="1" customWidth="1"/>
    <col min="2" max="2" width="62.5" style="0" bestFit="1" customWidth="1"/>
    <col min="3" max="3" width="4.5" style="0" customWidth="1"/>
    <col min="4" max="4" width="9.16015625" style="0" customWidth="1"/>
    <col min="5" max="5" width="12.33203125" style="0" customWidth="1"/>
    <col min="6" max="6" width="14" style="0" customWidth="1"/>
    <col min="7" max="7" width="14.66015625" style="0" bestFit="1" customWidth="1"/>
  </cols>
  <sheetData>
    <row r="1" spans="1:7" ht="27.75">
      <c r="A1" s="18" t="s">
        <v>103</v>
      </c>
      <c r="B1" s="18"/>
      <c r="C1" s="18"/>
      <c r="D1" s="18"/>
      <c r="E1" s="18"/>
      <c r="F1" s="18"/>
      <c r="G1" s="18"/>
    </row>
    <row r="2" spans="1:7" ht="9.75">
      <c r="A2" s="19" t="s">
        <v>104</v>
      </c>
      <c r="B2" s="19"/>
      <c r="C2" s="19"/>
      <c r="D2" s="19"/>
      <c r="E2" s="19"/>
      <c r="F2" s="19"/>
      <c r="G2" s="19"/>
    </row>
    <row r="3" spans="1:7" ht="9.75">
      <c r="A3" s="19"/>
      <c r="B3" s="19"/>
      <c r="C3" s="19"/>
      <c r="D3" s="19"/>
      <c r="E3" s="19"/>
      <c r="F3" s="19"/>
      <c r="G3" s="19"/>
    </row>
    <row r="4" spans="1:7" ht="9.75">
      <c r="A4" s="20" t="s">
        <v>105</v>
      </c>
      <c r="B4" s="20"/>
      <c r="C4" s="20"/>
      <c r="D4" s="20"/>
      <c r="E4" s="20"/>
      <c r="F4" s="20"/>
      <c r="G4" s="20"/>
    </row>
    <row r="5" spans="1:7" ht="9.75">
      <c r="A5" s="20" t="s">
        <v>106</v>
      </c>
      <c r="B5" s="20"/>
      <c r="C5" s="20"/>
      <c r="D5" s="20"/>
      <c r="E5" s="20"/>
      <c r="F5" s="20"/>
      <c r="G5" s="20"/>
    </row>
    <row r="6" spans="1:7" ht="9.75">
      <c r="A6" s="17" t="s">
        <v>107</v>
      </c>
      <c r="B6" s="17"/>
      <c r="C6" s="17"/>
      <c r="D6" s="17"/>
      <c r="E6" s="17"/>
      <c r="F6" s="17"/>
      <c r="G6" s="17"/>
    </row>
    <row r="7" spans="1:7" ht="9.75">
      <c r="A7" s="11"/>
      <c r="B7" s="11"/>
      <c r="C7" s="11"/>
      <c r="D7" s="11"/>
      <c r="E7" s="11"/>
      <c r="F7" s="11"/>
      <c r="G7" s="11"/>
    </row>
    <row r="10" spans="1:7" ht="9.75">
      <c r="A10" s="12" t="s">
        <v>0</v>
      </c>
      <c r="B10" s="12" t="s">
        <v>1</v>
      </c>
      <c r="C10" s="12" t="s">
        <v>2</v>
      </c>
      <c r="D10" s="13" t="s">
        <v>3</v>
      </c>
      <c r="E10" s="13" t="s">
        <v>4</v>
      </c>
      <c r="F10" s="13" t="s">
        <v>5</v>
      </c>
      <c r="G10" s="14" t="s">
        <v>108</v>
      </c>
    </row>
    <row r="11" spans="1:7" ht="9.75">
      <c r="A11" s="1" t="s">
        <v>6</v>
      </c>
      <c r="B11" s="1" t="s">
        <v>7</v>
      </c>
      <c r="C11" s="1"/>
      <c r="D11" s="2"/>
      <c r="E11" s="2"/>
      <c r="F11" s="2"/>
      <c r="G11" s="5"/>
    </row>
    <row r="12" spans="1:7" ht="9.75">
      <c r="A12" s="3" t="s">
        <v>8</v>
      </c>
      <c r="B12" s="3" t="s">
        <v>9</v>
      </c>
      <c r="C12" s="3" t="s">
        <v>10</v>
      </c>
      <c r="D12" s="4">
        <v>1</v>
      </c>
      <c r="E12" s="6">
        <v>1480.33</v>
      </c>
      <c r="F12" s="6">
        <v>1480.33</v>
      </c>
      <c r="G12" s="7">
        <f>+F12</f>
        <v>1480.33</v>
      </c>
    </row>
    <row r="13" spans="1:7" ht="9.75">
      <c r="A13" s="3" t="s">
        <v>11</v>
      </c>
      <c r="B13" s="3" t="s">
        <v>12</v>
      </c>
      <c r="C13" s="3" t="s">
        <v>10</v>
      </c>
      <c r="D13" s="4">
        <v>2</v>
      </c>
      <c r="E13" s="6">
        <v>750</v>
      </c>
      <c r="F13" s="6">
        <v>1500</v>
      </c>
      <c r="G13" s="7">
        <f aca="true" t="shared" si="0" ref="G13:G60">+F13</f>
        <v>1500</v>
      </c>
    </row>
    <row r="14" spans="1:7" ht="9.75">
      <c r="A14" s="3" t="s">
        <v>13</v>
      </c>
      <c r="B14" s="3" t="s">
        <v>14</v>
      </c>
      <c r="C14" s="3" t="s">
        <v>15</v>
      </c>
      <c r="D14" s="4">
        <v>40</v>
      </c>
      <c r="E14" s="6">
        <v>70.84</v>
      </c>
      <c r="F14" s="6">
        <v>2833.6</v>
      </c>
      <c r="G14" s="7">
        <f t="shared" si="0"/>
        <v>2833.6</v>
      </c>
    </row>
    <row r="15" spans="1:7" ht="9.75">
      <c r="A15" s="3" t="s">
        <v>16</v>
      </c>
      <c r="B15" s="3" t="s">
        <v>17</v>
      </c>
      <c r="C15" s="3" t="s">
        <v>18</v>
      </c>
      <c r="D15" s="4">
        <v>1</v>
      </c>
      <c r="E15" s="6">
        <v>5000</v>
      </c>
      <c r="F15" s="6">
        <v>5000</v>
      </c>
      <c r="G15" s="7">
        <f t="shared" si="0"/>
        <v>5000</v>
      </c>
    </row>
    <row r="16" spans="1:7" ht="9.75">
      <c r="A16" s="3" t="s">
        <v>19</v>
      </c>
      <c r="B16" s="3" t="s">
        <v>20</v>
      </c>
      <c r="C16" s="3" t="s">
        <v>18</v>
      </c>
      <c r="D16" s="4">
        <v>1</v>
      </c>
      <c r="E16" s="6">
        <v>5024.48</v>
      </c>
      <c r="F16" s="6">
        <v>5024.48</v>
      </c>
      <c r="G16" s="7">
        <f t="shared" si="0"/>
        <v>5024.48</v>
      </c>
    </row>
    <row r="17" spans="1:7" ht="9.75">
      <c r="A17" s="1" t="s">
        <v>21</v>
      </c>
      <c r="B17" s="1" t="s">
        <v>22</v>
      </c>
      <c r="C17" s="1"/>
      <c r="D17" s="2"/>
      <c r="E17" s="8"/>
      <c r="F17" s="8"/>
      <c r="G17" s="7"/>
    </row>
    <row r="18" spans="1:7" ht="9.75">
      <c r="A18" s="3" t="s">
        <v>23</v>
      </c>
      <c r="B18" s="3" t="s">
        <v>24</v>
      </c>
      <c r="C18" s="3" t="s">
        <v>18</v>
      </c>
      <c r="D18" s="4">
        <v>1</v>
      </c>
      <c r="E18" s="6">
        <v>4000</v>
      </c>
      <c r="F18" s="6">
        <v>4000</v>
      </c>
      <c r="G18" s="7">
        <f t="shared" si="0"/>
        <v>4000</v>
      </c>
    </row>
    <row r="19" spans="1:7" ht="9.75">
      <c r="A19" s="1" t="s">
        <v>25</v>
      </c>
      <c r="B19" s="1" t="s">
        <v>26</v>
      </c>
      <c r="C19" s="1"/>
      <c r="D19" s="2"/>
      <c r="E19" s="8"/>
      <c r="F19" s="8"/>
      <c r="G19" s="7"/>
    </row>
    <row r="20" spans="1:7" ht="9.75">
      <c r="A20" s="3" t="s">
        <v>27</v>
      </c>
      <c r="B20" s="3" t="s">
        <v>28</v>
      </c>
      <c r="C20" s="3" t="s">
        <v>18</v>
      </c>
      <c r="D20" s="4">
        <v>1</v>
      </c>
      <c r="E20" s="6">
        <v>3000</v>
      </c>
      <c r="F20" s="6">
        <v>3000</v>
      </c>
      <c r="G20" s="7">
        <f t="shared" si="0"/>
        <v>3000</v>
      </c>
    </row>
    <row r="21" spans="1:7" ht="9.75">
      <c r="A21" s="1" t="s">
        <v>29</v>
      </c>
      <c r="B21" s="1" t="s">
        <v>30</v>
      </c>
      <c r="C21" s="1"/>
      <c r="D21" s="2"/>
      <c r="E21" s="8"/>
      <c r="F21" s="8"/>
      <c r="G21" s="7"/>
    </row>
    <row r="22" spans="1:7" ht="9.75">
      <c r="A22" s="3" t="s">
        <v>31</v>
      </c>
      <c r="B22" s="3" t="s">
        <v>32</v>
      </c>
      <c r="C22" s="3" t="s">
        <v>15</v>
      </c>
      <c r="D22" s="4">
        <v>2685.27</v>
      </c>
      <c r="E22" s="6">
        <v>2.12</v>
      </c>
      <c r="F22" s="6">
        <v>5692.77</v>
      </c>
      <c r="G22" s="7">
        <f t="shared" si="0"/>
        <v>5692.77</v>
      </c>
    </row>
    <row r="23" spans="1:7" ht="9.75">
      <c r="A23" s="3" t="s">
        <v>33</v>
      </c>
      <c r="B23" s="3" t="s">
        <v>34</v>
      </c>
      <c r="C23" s="3" t="s">
        <v>15</v>
      </c>
      <c r="D23" s="4">
        <v>53.53</v>
      </c>
      <c r="E23" s="6">
        <v>15.38</v>
      </c>
      <c r="F23" s="6">
        <v>823.29</v>
      </c>
      <c r="G23" s="7">
        <f t="shared" si="0"/>
        <v>823.29</v>
      </c>
    </row>
    <row r="24" spans="1:7" ht="9.75">
      <c r="A24" s="3" t="s">
        <v>35</v>
      </c>
      <c r="B24" s="3" t="s">
        <v>36</v>
      </c>
      <c r="C24" s="3" t="s">
        <v>15</v>
      </c>
      <c r="D24" s="4">
        <v>344.78</v>
      </c>
      <c r="E24" s="6">
        <v>12.97</v>
      </c>
      <c r="F24" s="6">
        <v>4471.8</v>
      </c>
      <c r="G24" s="7">
        <f t="shared" si="0"/>
        <v>4471.8</v>
      </c>
    </row>
    <row r="25" spans="1:7" ht="9.75">
      <c r="A25" s="3" t="s">
        <v>37</v>
      </c>
      <c r="B25" s="3" t="s">
        <v>38</v>
      </c>
      <c r="C25" s="3" t="s">
        <v>39</v>
      </c>
      <c r="D25" s="4">
        <v>154.24</v>
      </c>
      <c r="E25" s="6">
        <v>13.5</v>
      </c>
      <c r="F25" s="6">
        <v>2082.24</v>
      </c>
      <c r="G25" s="7">
        <f t="shared" si="0"/>
        <v>2082.24</v>
      </c>
    </row>
    <row r="26" spans="1:7" ht="9.75">
      <c r="A26" s="1" t="s">
        <v>40</v>
      </c>
      <c r="B26" s="1" t="s">
        <v>41</v>
      </c>
      <c r="C26" s="1"/>
      <c r="D26" s="2"/>
      <c r="E26" s="8"/>
      <c r="F26" s="8"/>
      <c r="G26" s="7"/>
    </row>
    <row r="27" spans="1:7" ht="9.75">
      <c r="A27" s="3" t="s">
        <v>42</v>
      </c>
      <c r="B27" s="3" t="s">
        <v>43</v>
      </c>
      <c r="C27" s="3" t="s">
        <v>44</v>
      </c>
      <c r="D27" s="4">
        <v>10.71</v>
      </c>
      <c r="E27" s="6">
        <v>30.01</v>
      </c>
      <c r="F27" s="6">
        <v>321.41</v>
      </c>
      <c r="G27" s="7">
        <f t="shared" si="0"/>
        <v>321.41</v>
      </c>
    </row>
    <row r="28" spans="1:7" ht="9.75">
      <c r="A28" s="3" t="s">
        <v>45</v>
      </c>
      <c r="B28" s="3" t="s">
        <v>46</v>
      </c>
      <c r="C28" s="3" t="s">
        <v>44</v>
      </c>
      <c r="D28" s="4">
        <v>68.96</v>
      </c>
      <c r="E28" s="6">
        <v>6.25</v>
      </c>
      <c r="F28" s="6">
        <v>431</v>
      </c>
      <c r="G28" s="7">
        <f t="shared" si="0"/>
        <v>431</v>
      </c>
    </row>
    <row r="29" spans="1:7" ht="9.75">
      <c r="A29" s="3" t="s">
        <v>47</v>
      </c>
      <c r="B29" s="3" t="s">
        <v>48</v>
      </c>
      <c r="C29" s="3" t="s">
        <v>15</v>
      </c>
      <c r="D29" s="4">
        <v>53.53</v>
      </c>
      <c r="E29" s="6">
        <v>3.69</v>
      </c>
      <c r="F29" s="6">
        <v>197.53</v>
      </c>
      <c r="G29" s="7">
        <f t="shared" si="0"/>
        <v>197.53</v>
      </c>
    </row>
    <row r="30" spans="1:7" ht="9.75">
      <c r="A30" s="3" t="s">
        <v>49</v>
      </c>
      <c r="B30" s="3" t="s">
        <v>50</v>
      </c>
      <c r="C30" s="3" t="s">
        <v>15</v>
      </c>
      <c r="D30" s="4">
        <v>344.78</v>
      </c>
      <c r="E30" s="6">
        <v>1.57</v>
      </c>
      <c r="F30" s="6">
        <v>541.3</v>
      </c>
      <c r="G30" s="7">
        <f t="shared" si="0"/>
        <v>541.3</v>
      </c>
    </row>
    <row r="31" spans="1:7" ht="9.75">
      <c r="A31" s="3" t="s">
        <v>51</v>
      </c>
      <c r="B31" s="3" t="s">
        <v>52</v>
      </c>
      <c r="C31" s="3" t="s">
        <v>15</v>
      </c>
      <c r="D31" s="4">
        <v>53.53</v>
      </c>
      <c r="E31" s="6">
        <v>26.43</v>
      </c>
      <c r="F31" s="6">
        <v>1414.8</v>
      </c>
      <c r="G31" s="7">
        <f t="shared" si="0"/>
        <v>1414.8</v>
      </c>
    </row>
    <row r="32" spans="1:7" ht="9.75">
      <c r="A32" s="3" t="s">
        <v>53</v>
      </c>
      <c r="B32" s="3" t="s">
        <v>54</v>
      </c>
      <c r="C32" s="3" t="s">
        <v>15</v>
      </c>
      <c r="D32" s="4">
        <v>344.78</v>
      </c>
      <c r="E32" s="6">
        <v>19.07</v>
      </c>
      <c r="F32" s="6">
        <v>6574.95</v>
      </c>
      <c r="G32" s="7">
        <f t="shared" si="0"/>
        <v>6574.95</v>
      </c>
    </row>
    <row r="33" spans="1:7" ht="9.75">
      <c r="A33" s="3" t="s">
        <v>55</v>
      </c>
      <c r="B33" s="3" t="s">
        <v>56</v>
      </c>
      <c r="C33" s="3" t="s">
        <v>44</v>
      </c>
      <c r="D33" s="4">
        <v>99.58</v>
      </c>
      <c r="E33" s="6">
        <v>13.4</v>
      </c>
      <c r="F33" s="6">
        <v>1334.37</v>
      </c>
      <c r="G33" s="7">
        <f t="shared" si="0"/>
        <v>1334.37</v>
      </c>
    </row>
    <row r="34" spans="1:7" ht="9.75">
      <c r="A34" s="1" t="s">
        <v>57</v>
      </c>
      <c r="B34" s="1" t="s">
        <v>58</v>
      </c>
      <c r="C34" s="1"/>
      <c r="D34" s="2"/>
      <c r="E34" s="8"/>
      <c r="F34" s="8"/>
      <c r="G34" s="7"/>
    </row>
    <row r="35" spans="1:7" ht="9.75">
      <c r="A35" s="3" t="s">
        <v>59</v>
      </c>
      <c r="B35" s="3" t="s">
        <v>60</v>
      </c>
      <c r="C35" s="3" t="s">
        <v>15</v>
      </c>
      <c r="D35" s="4">
        <v>53.53</v>
      </c>
      <c r="E35" s="6">
        <v>5.24</v>
      </c>
      <c r="F35" s="6">
        <v>280.5</v>
      </c>
      <c r="G35" s="7">
        <f t="shared" si="0"/>
        <v>280.5</v>
      </c>
    </row>
    <row r="36" spans="1:7" ht="9.75">
      <c r="A36" s="3" t="s">
        <v>61</v>
      </c>
      <c r="B36" s="3" t="s">
        <v>62</v>
      </c>
      <c r="C36" s="3" t="s">
        <v>15</v>
      </c>
      <c r="D36" s="4">
        <v>53.53</v>
      </c>
      <c r="E36" s="6">
        <v>37.8</v>
      </c>
      <c r="F36" s="6">
        <v>2023.43</v>
      </c>
      <c r="G36" s="7">
        <f t="shared" si="0"/>
        <v>2023.43</v>
      </c>
    </row>
    <row r="37" spans="1:7" ht="9.75">
      <c r="A37" s="1" t="s">
        <v>63</v>
      </c>
      <c r="B37" s="1" t="s">
        <v>64</v>
      </c>
      <c r="C37" s="1"/>
      <c r="D37" s="2"/>
      <c r="E37" s="8"/>
      <c r="F37" s="8"/>
      <c r="G37" s="7"/>
    </row>
    <row r="38" spans="1:7" ht="9.75">
      <c r="A38" s="3" t="s">
        <v>65</v>
      </c>
      <c r="B38" s="3" t="s">
        <v>66</v>
      </c>
      <c r="C38" s="3" t="s">
        <v>15</v>
      </c>
      <c r="D38" s="4">
        <v>1585.89</v>
      </c>
      <c r="E38" s="6">
        <v>17.85</v>
      </c>
      <c r="F38" s="6">
        <v>28308.14</v>
      </c>
      <c r="G38" s="7">
        <f t="shared" si="0"/>
        <v>28308.14</v>
      </c>
    </row>
    <row r="39" spans="1:7" ht="9.75">
      <c r="A39" s="3" t="s">
        <v>67</v>
      </c>
      <c r="B39" s="3" t="s">
        <v>68</v>
      </c>
      <c r="C39" s="3" t="s">
        <v>15</v>
      </c>
      <c r="D39" s="4">
        <v>2265.55</v>
      </c>
      <c r="E39" s="6">
        <v>17.85</v>
      </c>
      <c r="F39" s="6">
        <v>40440.07</v>
      </c>
      <c r="G39" s="7">
        <f t="shared" si="0"/>
        <v>40440.07</v>
      </c>
    </row>
    <row r="40" spans="1:7" ht="9.75">
      <c r="A40" s="1" t="s">
        <v>69</v>
      </c>
      <c r="B40" s="1" t="s">
        <v>70</v>
      </c>
      <c r="C40" s="1"/>
      <c r="D40" s="2"/>
      <c r="E40" s="8"/>
      <c r="F40" s="8"/>
      <c r="G40" s="7"/>
    </row>
    <row r="41" spans="1:7" ht="9.75">
      <c r="A41" s="3" t="s">
        <v>71</v>
      </c>
      <c r="B41" s="3" t="s">
        <v>72</v>
      </c>
      <c r="C41" s="3" t="s">
        <v>15</v>
      </c>
      <c r="D41" s="4">
        <v>344.78</v>
      </c>
      <c r="E41" s="6">
        <v>85.26</v>
      </c>
      <c r="F41" s="6">
        <v>29395.94</v>
      </c>
      <c r="G41" s="7">
        <f t="shared" si="0"/>
        <v>29395.94</v>
      </c>
    </row>
    <row r="42" spans="1:7" ht="9.75">
      <c r="A42" s="3" t="s">
        <v>73</v>
      </c>
      <c r="B42" s="3" t="s">
        <v>74</v>
      </c>
      <c r="C42" s="3" t="s">
        <v>15</v>
      </c>
      <c r="D42" s="4">
        <v>33.23</v>
      </c>
      <c r="E42" s="6">
        <v>43.07</v>
      </c>
      <c r="F42" s="6">
        <v>1431.22</v>
      </c>
      <c r="G42" s="7">
        <f t="shared" si="0"/>
        <v>1431.22</v>
      </c>
    </row>
    <row r="43" spans="1:7" ht="9.75">
      <c r="A43" s="3" t="s">
        <v>75</v>
      </c>
      <c r="B43" s="3" t="s">
        <v>76</v>
      </c>
      <c r="C43" s="3" t="s">
        <v>39</v>
      </c>
      <c r="D43" s="4">
        <v>166.16</v>
      </c>
      <c r="E43" s="6">
        <v>6.15</v>
      </c>
      <c r="F43" s="6">
        <v>1021.88</v>
      </c>
      <c r="G43" s="7">
        <f t="shared" si="0"/>
        <v>1021.88</v>
      </c>
    </row>
    <row r="44" spans="1:7" ht="9.75">
      <c r="A44" s="3" t="s">
        <v>77</v>
      </c>
      <c r="B44" s="3" t="s">
        <v>78</v>
      </c>
      <c r="C44" s="3" t="s">
        <v>15</v>
      </c>
      <c r="D44" s="4">
        <v>344.78</v>
      </c>
      <c r="E44" s="6">
        <v>2.7</v>
      </c>
      <c r="F44" s="6">
        <v>930.91</v>
      </c>
      <c r="G44" s="7">
        <f t="shared" si="0"/>
        <v>930.91</v>
      </c>
    </row>
    <row r="45" spans="1:7" ht="9.75">
      <c r="A45" s="1" t="s">
        <v>79</v>
      </c>
      <c r="B45" s="1" t="s">
        <v>80</v>
      </c>
      <c r="C45" s="1"/>
      <c r="D45" s="2"/>
      <c r="E45" s="8"/>
      <c r="F45" s="8"/>
      <c r="G45" s="7"/>
    </row>
    <row r="46" spans="1:7" ht="9.75">
      <c r="A46" s="3" t="s">
        <v>81</v>
      </c>
      <c r="B46" s="3" t="s">
        <v>82</v>
      </c>
      <c r="C46" s="3" t="s">
        <v>44</v>
      </c>
      <c r="D46" s="4">
        <v>10.41</v>
      </c>
      <c r="E46" s="6">
        <v>379.77</v>
      </c>
      <c r="F46" s="6">
        <v>3953.41</v>
      </c>
      <c r="G46" s="7">
        <f t="shared" si="0"/>
        <v>3953.41</v>
      </c>
    </row>
    <row r="47" spans="1:7" ht="9.75">
      <c r="A47" s="3" t="s">
        <v>83</v>
      </c>
      <c r="B47" s="3" t="s">
        <v>84</v>
      </c>
      <c r="C47" s="3" t="s">
        <v>15</v>
      </c>
      <c r="D47" s="4">
        <v>138.82</v>
      </c>
      <c r="E47" s="6">
        <v>52.47</v>
      </c>
      <c r="F47" s="6">
        <v>7283.89</v>
      </c>
      <c r="G47" s="7">
        <f t="shared" si="0"/>
        <v>7283.89</v>
      </c>
    </row>
    <row r="48" spans="1:7" ht="9.75">
      <c r="A48" s="3" t="s">
        <v>85</v>
      </c>
      <c r="B48" s="3" t="s">
        <v>76</v>
      </c>
      <c r="C48" s="3" t="s">
        <v>39</v>
      </c>
      <c r="D48" s="4">
        <v>7.8</v>
      </c>
      <c r="E48" s="6">
        <v>6.15</v>
      </c>
      <c r="F48" s="6">
        <v>47.97</v>
      </c>
      <c r="G48" s="7">
        <f t="shared" si="0"/>
        <v>47.97</v>
      </c>
    </row>
    <row r="49" spans="1:7" ht="9.75">
      <c r="A49" s="3" t="s">
        <v>86</v>
      </c>
      <c r="B49" s="3" t="s">
        <v>78</v>
      </c>
      <c r="C49" s="3" t="s">
        <v>15</v>
      </c>
      <c r="D49" s="4">
        <v>161.95</v>
      </c>
      <c r="E49" s="6">
        <v>2.7</v>
      </c>
      <c r="F49" s="6">
        <v>437.27</v>
      </c>
      <c r="G49" s="7">
        <f t="shared" si="0"/>
        <v>437.27</v>
      </c>
    </row>
    <row r="50" spans="1:7" ht="9.75">
      <c r="A50" s="3" t="s">
        <v>87</v>
      </c>
      <c r="B50" s="3" t="s">
        <v>88</v>
      </c>
      <c r="C50" s="3" t="s">
        <v>39</v>
      </c>
      <c r="D50" s="4">
        <v>50</v>
      </c>
      <c r="E50" s="6">
        <v>15.91</v>
      </c>
      <c r="F50" s="6">
        <v>795.5</v>
      </c>
      <c r="G50" s="7">
        <f t="shared" si="0"/>
        <v>795.5</v>
      </c>
    </row>
    <row r="51" spans="1:7" ht="9.75">
      <c r="A51" s="1" t="s">
        <v>89</v>
      </c>
      <c r="B51" s="1" t="s">
        <v>90</v>
      </c>
      <c r="C51" s="1"/>
      <c r="D51" s="2"/>
      <c r="E51" s="8"/>
      <c r="F51" s="8"/>
      <c r="G51" s="7"/>
    </row>
    <row r="52" spans="1:7" ht="9.75">
      <c r="A52" s="3" t="s">
        <v>91</v>
      </c>
      <c r="B52" s="3" t="s">
        <v>92</v>
      </c>
      <c r="C52" s="3" t="s">
        <v>15</v>
      </c>
      <c r="D52" s="4">
        <v>80</v>
      </c>
      <c r="E52" s="6">
        <v>22.31</v>
      </c>
      <c r="F52" s="6">
        <v>1784.8</v>
      </c>
      <c r="G52" s="7">
        <f t="shared" si="0"/>
        <v>1784.8</v>
      </c>
    </row>
    <row r="53" spans="1:7" ht="9.75">
      <c r="A53" s="1" t="s">
        <v>6</v>
      </c>
      <c r="B53" s="1" t="s">
        <v>93</v>
      </c>
      <c r="C53" s="1"/>
      <c r="D53" s="2"/>
      <c r="E53" s="8"/>
      <c r="F53" s="8"/>
      <c r="G53" s="7"/>
    </row>
    <row r="54" spans="1:7" ht="9.75">
      <c r="A54" s="3" t="s">
        <v>8</v>
      </c>
      <c r="B54" s="3" t="s">
        <v>94</v>
      </c>
      <c r="C54" s="3" t="s">
        <v>15</v>
      </c>
      <c r="D54" s="4">
        <v>50</v>
      </c>
      <c r="E54" s="6">
        <v>23.48</v>
      </c>
      <c r="F54" s="6">
        <v>1174</v>
      </c>
      <c r="G54" s="7">
        <f t="shared" si="0"/>
        <v>1174</v>
      </c>
    </row>
    <row r="55" spans="1:7" ht="9.75">
      <c r="A55" s="1" t="s">
        <v>21</v>
      </c>
      <c r="B55" s="1" t="s">
        <v>95</v>
      </c>
      <c r="C55" s="1"/>
      <c r="D55" s="2"/>
      <c r="E55" s="8"/>
      <c r="F55" s="8"/>
      <c r="G55" s="7"/>
    </row>
    <row r="56" spans="1:7" ht="9.75">
      <c r="A56" s="3" t="s">
        <v>23</v>
      </c>
      <c r="B56" s="3" t="s">
        <v>96</v>
      </c>
      <c r="C56" s="3" t="s">
        <v>39</v>
      </c>
      <c r="D56" s="4">
        <v>3951.58</v>
      </c>
      <c r="E56" s="6">
        <v>5.72</v>
      </c>
      <c r="F56" s="6">
        <v>22603.04</v>
      </c>
      <c r="G56" s="7">
        <f t="shared" si="0"/>
        <v>22603.04</v>
      </c>
    </row>
    <row r="57" spans="1:7" ht="9.75">
      <c r="A57" s="3" t="s">
        <v>97</v>
      </c>
      <c r="B57" s="3" t="s">
        <v>98</v>
      </c>
      <c r="C57" s="3" t="s">
        <v>15</v>
      </c>
      <c r="D57" s="4">
        <v>784</v>
      </c>
      <c r="E57" s="6">
        <v>9.39</v>
      </c>
      <c r="F57" s="6">
        <v>7361.76</v>
      </c>
      <c r="G57" s="7">
        <f t="shared" si="0"/>
        <v>7361.76</v>
      </c>
    </row>
    <row r="58" spans="1:7" ht="9.75">
      <c r="A58" s="3" t="s">
        <v>99</v>
      </c>
      <c r="B58" s="3" t="s">
        <v>100</v>
      </c>
      <c r="C58" s="3" t="s">
        <v>15</v>
      </c>
      <c r="D58" s="4">
        <v>112</v>
      </c>
      <c r="E58" s="6">
        <v>9.39</v>
      </c>
      <c r="F58" s="6">
        <v>1051.68</v>
      </c>
      <c r="G58" s="7">
        <f t="shared" si="0"/>
        <v>1051.68</v>
      </c>
    </row>
    <row r="59" spans="1:7" ht="9.75">
      <c r="A59" s="1" t="s">
        <v>25</v>
      </c>
      <c r="B59" s="1" t="s">
        <v>101</v>
      </c>
      <c r="C59" s="1"/>
      <c r="D59" s="2"/>
      <c r="E59" s="8"/>
      <c r="F59" s="8"/>
      <c r="G59" s="7"/>
    </row>
    <row r="60" spans="1:7" ht="9.75">
      <c r="A60" s="3" t="s">
        <v>27</v>
      </c>
      <c r="B60" s="3" t="s">
        <v>102</v>
      </c>
      <c r="C60" s="3" t="s">
        <v>15</v>
      </c>
      <c r="D60" s="4">
        <v>2685.27</v>
      </c>
      <c r="E60" s="6">
        <v>1.12</v>
      </c>
      <c r="F60" s="6">
        <v>3007.5</v>
      </c>
      <c r="G60" s="7">
        <f t="shared" si="0"/>
        <v>3007.5</v>
      </c>
    </row>
    <row r="61" spans="1:7" ht="9.75">
      <c r="A61" s="16" t="s">
        <v>109</v>
      </c>
      <c r="B61" s="16"/>
      <c r="C61" s="16"/>
      <c r="D61" s="16"/>
      <c r="E61" s="16"/>
      <c r="F61" s="7">
        <f>+SUM(F11:F60)</f>
        <v>200056.78000000003</v>
      </c>
      <c r="G61" s="7">
        <f>+SUM(G11:G60)</f>
        <v>200056.78000000003</v>
      </c>
    </row>
    <row r="62" spans="1:7" ht="9.75">
      <c r="A62" s="16" t="s">
        <v>110</v>
      </c>
      <c r="B62" s="16"/>
      <c r="C62" s="16"/>
      <c r="D62" s="16"/>
      <c r="E62" s="16"/>
      <c r="F62" s="7">
        <f>+F61*0.1</f>
        <v>20005.678000000004</v>
      </c>
      <c r="G62" s="7">
        <f>+G61*0.1</f>
        <v>20005.678000000004</v>
      </c>
    </row>
    <row r="63" spans="1:7" ht="9.75">
      <c r="A63" s="16" t="s">
        <v>111</v>
      </c>
      <c r="B63" s="16"/>
      <c r="C63" s="16"/>
      <c r="D63" s="16"/>
      <c r="E63" s="16"/>
      <c r="F63" s="7">
        <f>+F62</f>
        <v>20005.678000000004</v>
      </c>
      <c r="G63" s="7">
        <f>+G62</f>
        <v>20005.678000000004</v>
      </c>
    </row>
    <row r="64" spans="1:7" ht="9.75">
      <c r="A64" s="15" t="s">
        <v>112</v>
      </c>
      <c r="B64" s="16"/>
      <c r="C64" s="16"/>
      <c r="D64" s="16"/>
      <c r="E64" s="16"/>
      <c r="F64" s="10" t="s">
        <v>116</v>
      </c>
      <c r="G64" s="10" t="s">
        <v>116</v>
      </c>
    </row>
    <row r="65" spans="1:7" ht="9.75">
      <c r="A65" s="15" t="s">
        <v>113</v>
      </c>
      <c r="B65" s="16"/>
      <c r="C65" s="16"/>
      <c r="D65" s="16"/>
      <c r="E65" s="16"/>
      <c r="F65" s="7">
        <f>+SUM(F61:F63)</f>
        <v>240068.13600000006</v>
      </c>
      <c r="G65" s="7">
        <f>+SUM(G61:G63)</f>
        <v>240068.13600000006</v>
      </c>
    </row>
    <row r="66" spans="1:7" ht="9.75">
      <c r="A66" s="15" t="s">
        <v>114</v>
      </c>
      <c r="B66" s="16"/>
      <c r="C66" s="16"/>
      <c r="D66" s="16"/>
      <c r="E66" s="16"/>
      <c r="F66" s="7">
        <f>+F65*0.18+0.01</f>
        <v>43212.27448000001</v>
      </c>
      <c r="G66" s="7">
        <f>+G65*0.18+0.01</f>
        <v>43212.27448000001</v>
      </c>
    </row>
    <row r="67" spans="1:7" ht="9.75">
      <c r="A67" s="15" t="s">
        <v>112</v>
      </c>
      <c r="B67" s="16"/>
      <c r="C67" s="16"/>
      <c r="D67" s="16"/>
      <c r="E67" s="16"/>
      <c r="F67" s="10" t="s">
        <v>116</v>
      </c>
      <c r="G67" s="10" t="s">
        <v>116</v>
      </c>
    </row>
    <row r="68" spans="1:7" ht="9.75">
      <c r="A68" s="15" t="s">
        <v>115</v>
      </c>
      <c r="B68" s="16"/>
      <c r="C68" s="16"/>
      <c r="D68" s="16"/>
      <c r="E68" s="16"/>
      <c r="F68" s="7">
        <f>+F66+F65</f>
        <v>283280.4104800001</v>
      </c>
      <c r="G68" s="7">
        <f>+G66+G65</f>
        <v>283280.4104800001</v>
      </c>
    </row>
    <row r="69" spans="6:7" ht="9.75">
      <c r="F69" s="9"/>
      <c r="G69" s="9"/>
    </row>
  </sheetData>
  <sheetProtection/>
  <mergeCells count="13">
    <mergeCell ref="A1:G1"/>
    <mergeCell ref="A2:G3"/>
    <mergeCell ref="A4:G4"/>
    <mergeCell ref="A5:G5"/>
    <mergeCell ref="A65:E65"/>
    <mergeCell ref="A66:E66"/>
    <mergeCell ref="A67:E67"/>
    <mergeCell ref="A68:E68"/>
    <mergeCell ref="A6:G6"/>
    <mergeCell ref="A61:E61"/>
    <mergeCell ref="A62:E62"/>
    <mergeCell ref="A63:E63"/>
    <mergeCell ref="A64:E6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2020-07-11T21:09:01Z</dcterms:created>
  <dcterms:modified xsi:type="dcterms:W3CDTF">2020-07-12T16:26:52Z</dcterms:modified>
  <cp:category/>
  <cp:version/>
  <cp:contentType/>
  <cp:contentStatus/>
</cp:coreProperties>
</file>